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rachelblaser/Desktop/Research/Papers/TSP Protocols/"/>
    </mc:Choice>
  </mc:AlternateContent>
  <bookViews>
    <workbookView xWindow="80" yWindow="560" windowWidth="26720" windowHeight="14700" tabRatio="5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" i="1" l="1"/>
  <c r="Z6" i="1"/>
  <c r="Z5" i="1"/>
  <c r="Z4" i="1"/>
  <c r="AD5" i="1"/>
  <c r="AE5" i="1"/>
  <c r="AF5" i="1"/>
  <c r="AG5" i="1"/>
  <c r="AH5" i="1"/>
  <c r="AJ5" i="1"/>
  <c r="AK5" i="1"/>
  <c r="AD6" i="1"/>
  <c r="AE6" i="1"/>
  <c r="AF6" i="1"/>
  <c r="AG6" i="1"/>
  <c r="AH6" i="1"/>
  <c r="AI6" i="1"/>
  <c r="AJ6" i="1"/>
  <c r="AK6" i="1"/>
  <c r="AD7" i="1"/>
  <c r="AE7" i="1"/>
  <c r="AF7" i="1"/>
  <c r="AG7" i="1"/>
  <c r="AH7" i="1"/>
  <c r="AI7" i="1"/>
  <c r="AJ7" i="1"/>
  <c r="AK7" i="1"/>
  <c r="AE4" i="1"/>
  <c r="AF4" i="1"/>
  <c r="AG4" i="1"/>
  <c r="AH4" i="1"/>
  <c r="AJ4" i="1"/>
  <c r="AK4" i="1"/>
  <c r="AD4" i="1"/>
  <c r="Y5" i="1"/>
  <c r="Y4" i="1"/>
  <c r="Y6" i="1"/>
  <c r="Y7" i="1"/>
</calcChain>
</file>

<file path=xl/sharedStrings.xml><?xml version="1.0" encoding="utf-8"?>
<sst xmlns="http://schemas.openxmlformats.org/spreadsheetml/2006/main" count="17" uniqueCount="17">
  <si>
    <t>Subject #</t>
  </si>
  <si>
    <t>Configuration</t>
  </si>
  <si>
    <t>Target Visits</t>
  </si>
  <si>
    <t># of targets</t>
  </si>
  <si>
    <t>Re-visits</t>
  </si>
  <si>
    <t>Omissions</t>
  </si>
  <si>
    <t>Span</t>
  </si>
  <si>
    <t>Total visits</t>
  </si>
  <si>
    <t>Latency (sec)</t>
  </si>
  <si>
    <t>Transitions</t>
  </si>
  <si>
    <t>Proportion of Optimal Transitions</t>
  </si>
  <si>
    <t>Proportin of Distance on Optimal</t>
  </si>
  <si>
    <t>Percent above optimal</t>
  </si>
  <si>
    <t>higlighted cells indicate bait retrieval</t>
  </si>
  <si>
    <t>no highlight indicates a contact with no retrieval</t>
  </si>
  <si>
    <t>the number signifies the target number that was contacted</t>
  </si>
  <si>
    <t>Total Travel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</si>
</sst>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Border="1"/>
    <xf numFmtId="0" fontId="0" fillId="0" borderId="5" xfId="0" applyBorder="1"/>
    <xf numFmtId="0" fontId="0" fillId="4" borderId="0" xfId="0" applyFill="1"/>
    <xf numFmtId="0" fontId="0" fillId="5" borderId="0" xfId="0" applyFill="1"/>
    <xf numFmtId="0" fontId="0" fillId="5" borderId="0" xfId="0" applyFont="1" applyFill="1"/>
    <xf numFmtId="0" fontId="0" fillId="0" borderId="4" xfId="0" applyBorder="1"/>
    <xf numFmtId="0" fontId="0" fillId="0" borderId="0" xfId="0" applyFont="1" applyFill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2"/>
  <sheetViews>
    <sheetView tabSelected="1" zoomScale="130" zoomScaleNormal="130" workbookViewId="0">
      <selection activeCell="Y7" sqref="Y7"/>
    </sheetView>
  </sheetViews>
  <sheetFormatPr baseColWidth="10" defaultRowHeight="16" x14ac:dyDescent="0.2"/>
  <cols>
    <col min="1" max="4" width="6.6640625" customWidth="1"/>
    <col min="5" max="17" width="3.33203125" customWidth="1"/>
    <col min="18" max="18" width="3.33203125" style="3" customWidth="1"/>
    <col min="19" max="23" width="5.83203125" customWidth="1"/>
    <col min="24" max="24" width="5.1640625" customWidth="1"/>
    <col min="25" max="26" width="5.83203125" customWidth="1"/>
    <col min="27" max="28" width="5.1640625" customWidth="1"/>
    <col min="29" max="29" width="5.1640625" style="3" customWidth="1"/>
    <col min="30" max="39" width="5.1640625" customWidth="1"/>
    <col min="40" max="40" width="7.1640625" customWidth="1"/>
    <col min="41" max="41" width="4" customWidth="1"/>
  </cols>
  <sheetData>
    <row r="2" spans="2:37" x14ac:dyDescent="0.2">
      <c r="E2" s="13" t="s">
        <v>2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5"/>
      <c r="AD2" s="12"/>
      <c r="AE2" s="12"/>
      <c r="AF2" s="12"/>
      <c r="AG2" s="12"/>
      <c r="AH2" s="12"/>
      <c r="AI2" s="12"/>
      <c r="AJ2" s="12"/>
      <c r="AK2" s="12"/>
    </row>
    <row r="3" spans="2:37" x14ac:dyDescent="0.2">
      <c r="B3" t="s">
        <v>0</v>
      </c>
      <c r="C3" t="s">
        <v>1</v>
      </c>
      <c r="D3" t="s">
        <v>3</v>
      </c>
      <c r="E3" s="12">
        <v>1</v>
      </c>
      <c r="F3" s="12">
        <v>2</v>
      </c>
      <c r="G3" s="12">
        <v>3</v>
      </c>
      <c r="H3" s="12">
        <v>4</v>
      </c>
      <c r="I3" s="12">
        <v>5</v>
      </c>
      <c r="J3" s="12">
        <v>6</v>
      </c>
      <c r="K3" s="12">
        <v>7</v>
      </c>
      <c r="L3" s="12">
        <v>8</v>
      </c>
      <c r="M3" s="12">
        <v>9</v>
      </c>
      <c r="N3" s="12">
        <v>10</v>
      </c>
      <c r="O3" s="12">
        <v>11</v>
      </c>
      <c r="P3" s="12">
        <v>12</v>
      </c>
      <c r="Q3" s="12">
        <v>13</v>
      </c>
      <c r="S3" s="4" t="s">
        <v>8</v>
      </c>
      <c r="T3" s="5" t="s">
        <v>7</v>
      </c>
      <c r="U3" s="5" t="s">
        <v>16</v>
      </c>
      <c r="V3" s="5" t="s">
        <v>4</v>
      </c>
      <c r="W3" s="5" t="s">
        <v>5</v>
      </c>
      <c r="X3" s="6" t="s">
        <v>6</v>
      </c>
      <c r="Y3" s="5" t="s">
        <v>12</v>
      </c>
      <c r="Z3" s="16" t="s">
        <v>10</v>
      </c>
      <c r="AA3" s="16" t="s">
        <v>11</v>
      </c>
      <c r="AB3" s="8"/>
      <c r="AC3" s="8"/>
      <c r="AD3" s="12" t="s">
        <v>9</v>
      </c>
      <c r="AE3" s="12"/>
      <c r="AF3" s="12"/>
      <c r="AG3" s="12"/>
      <c r="AH3" s="12"/>
      <c r="AI3" s="12"/>
      <c r="AJ3" s="12"/>
      <c r="AK3" s="12"/>
    </row>
    <row r="4" spans="2:37" x14ac:dyDescent="0.2">
      <c r="B4" s="1">
        <v>1</v>
      </c>
      <c r="C4">
        <v>1</v>
      </c>
      <c r="D4">
        <v>4</v>
      </c>
      <c r="E4">
        <v>1</v>
      </c>
      <c r="F4" s="2">
        <v>4</v>
      </c>
      <c r="G4" s="2">
        <v>2</v>
      </c>
      <c r="H4" s="2">
        <v>1</v>
      </c>
      <c r="I4">
        <v>4</v>
      </c>
      <c r="J4" s="2">
        <v>3</v>
      </c>
      <c r="S4">
        <v>29</v>
      </c>
      <c r="T4">
        <v>6</v>
      </c>
      <c r="U4">
        <v>27</v>
      </c>
      <c r="V4">
        <v>1</v>
      </c>
      <c r="W4">
        <v>0</v>
      </c>
      <c r="X4">
        <v>4</v>
      </c>
      <c r="Y4">
        <f>(U4-12.3)/12.3</f>
        <v>1.1951219512195121</v>
      </c>
      <c r="Z4">
        <f>4/5</f>
        <v>0.8</v>
      </c>
      <c r="AA4">
        <v>0.82</v>
      </c>
      <c r="AD4" t="str">
        <f t="shared" ref="AD4:AH7" si="0">CONCATENATE(E4,F4)</f>
        <v>14</v>
      </c>
      <c r="AE4" t="str">
        <f t="shared" si="0"/>
        <v>42</v>
      </c>
      <c r="AF4" t="str">
        <f t="shared" si="0"/>
        <v>21</v>
      </c>
      <c r="AG4" t="str">
        <f t="shared" si="0"/>
        <v>14</v>
      </c>
      <c r="AH4" t="str">
        <f t="shared" si="0"/>
        <v>43</v>
      </c>
      <c r="AJ4" t="str">
        <f t="shared" ref="AJ4:AK7" si="1">CONCATENATE(K4,L4)</f>
        <v/>
      </c>
      <c r="AK4" t="str">
        <f t="shared" si="1"/>
        <v/>
      </c>
    </row>
    <row r="5" spans="2:37" x14ac:dyDescent="0.2">
      <c r="B5" s="1">
        <v>2</v>
      </c>
      <c r="C5">
        <v>1</v>
      </c>
      <c r="D5">
        <v>4</v>
      </c>
      <c r="E5" s="2">
        <v>2</v>
      </c>
      <c r="F5" s="2">
        <v>3</v>
      </c>
      <c r="G5">
        <v>2</v>
      </c>
      <c r="H5" s="2">
        <v>4</v>
      </c>
      <c r="I5">
        <v>3</v>
      </c>
      <c r="J5" s="2">
        <v>1</v>
      </c>
      <c r="S5">
        <v>31</v>
      </c>
      <c r="T5">
        <v>6</v>
      </c>
      <c r="U5">
        <v>22</v>
      </c>
      <c r="V5">
        <v>2</v>
      </c>
      <c r="W5">
        <v>0</v>
      </c>
      <c r="X5">
        <v>2</v>
      </c>
      <c r="Y5">
        <f>(U5-12.3)/12.3</f>
        <v>0.78861788617886164</v>
      </c>
      <c r="Z5">
        <f>3/5</f>
        <v>0.6</v>
      </c>
      <c r="AA5">
        <v>0.59</v>
      </c>
      <c r="AD5" t="str">
        <f t="shared" si="0"/>
        <v>23</v>
      </c>
      <c r="AE5" t="str">
        <f t="shared" si="0"/>
        <v>32</v>
      </c>
      <c r="AF5" t="str">
        <f t="shared" si="0"/>
        <v>24</v>
      </c>
      <c r="AG5" t="str">
        <f t="shared" si="0"/>
        <v>43</v>
      </c>
      <c r="AH5" t="str">
        <f t="shared" si="0"/>
        <v>31</v>
      </c>
      <c r="AJ5" t="str">
        <f t="shared" si="1"/>
        <v/>
      </c>
      <c r="AK5" t="str">
        <f t="shared" si="1"/>
        <v/>
      </c>
    </row>
    <row r="6" spans="2:37" x14ac:dyDescent="0.2">
      <c r="B6" s="1">
        <v>3</v>
      </c>
      <c r="C6">
        <v>2</v>
      </c>
      <c r="D6">
        <v>6</v>
      </c>
      <c r="E6">
        <v>5</v>
      </c>
      <c r="F6" s="2">
        <v>2</v>
      </c>
      <c r="G6" s="3">
        <v>1</v>
      </c>
      <c r="H6" s="2">
        <v>1</v>
      </c>
      <c r="I6" s="3">
        <v>2</v>
      </c>
      <c r="J6" s="2">
        <v>6</v>
      </c>
      <c r="K6" s="2">
        <v>4</v>
      </c>
      <c r="L6" s="2">
        <v>5</v>
      </c>
      <c r="M6" s="2">
        <v>3</v>
      </c>
      <c r="S6" s="14">
        <v>51</v>
      </c>
      <c r="T6" s="8">
        <v>9</v>
      </c>
      <c r="U6">
        <v>22</v>
      </c>
      <c r="V6">
        <v>1</v>
      </c>
      <c r="W6">
        <v>0</v>
      </c>
      <c r="X6" s="8">
        <v>4</v>
      </c>
      <c r="Y6" s="9">
        <f>(U6-14)/14</f>
        <v>0.5714285714285714</v>
      </c>
      <c r="Z6" s="8">
        <f>4/8</f>
        <v>0.5</v>
      </c>
      <c r="AA6" s="8">
        <v>0.56999999999999995</v>
      </c>
      <c r="AD6" t="str">
        <f t="shared" si="0"/>
        <v>52</v>
      </c>
      <c r="AE6" t="str">
        <f t="shared" si="0"/>
        <v>21</v>
      </c>
      <c r="AF6" t="str">
        <f t="shared" si="0"/>
        <v>11</v>
      </c>
      <c r="AG6" t="str">
        <f t="shared" si="0"/>
        <v>12</v>
      </c>
      <c r="AH6" t="str">
        <f t="shared" si="0"/>
        <v>26</v>
      </c>
      <c r="AI6" t="str">
        <f>CONCATENATE(J6,K6)</f>
        <v>64</v>
      </c>
      <c r="AJ6" t="str">
        <f t="shared" si="1"/>
        <v>45</v>
      </c>
      <c r="AK6" t="str">
        <f t="shared" si="1"/>
        <v>53</v>
      </c>
    </row>
    <row r="7" spans="2:37" x14ac:dyDescent="0.2">
      <c r="B7" s="1">
        <v>4</v>
      </c>
      <c r="C7">
        <v>2</v>
      </c>
      <c r="D7">
        <v>6</v>
      </c>
      <c r="E7" s="2">
        <v>1</v>
      </c>
      <c r="F7" s="3">
        <v>2</v>
      </c>
      <c r="G7" s="2">
        <v>5</v>
      </c>
      <c r="H7" s="2">
        <v>6</v>
      </c>
      <c r="I7" s="11">
        <v>1</v>
      </c>
      <c r="J7" s="2">
        <v>3</v>
      </c>
      <c r="K7" s="2">
        <v>4</v>
      </c>
      <c r="L7">
        <v>5</v>
      </c>
      <c r="M7">
        <v>6</v>
      </c>
      <c r="N7">
        <v>1</v>
      </c>
      <c r="O7" s="2">
        <v>2</v>
      </c>
      <c r="S7" s="7">
        <v>33</v>
      </c>
      <c r="T7" s="8">
        <v>11</v>
      </c>
      <c r="U7" s="8">
        <v>35</v>
      </c>
      <c r="V7" s="8">
        <v>4</v>
      </c>
      <c r="W7" s="8">
        <v>0</v>
      </c>
      <c r="X7" s="10">
        <v>4</v>
      </c>
      <c r="Y7" s="9">
        <f>(U7-14)/14</f>
        <v>1.5</v>
      </c>
      <c r="Z7" s="9">
        <f>6/8</f>
        <v>0.75</v>
      </c>
      <c r="AA7" s="8">
        <v>0.68</v>
      </c>
      <c r="AD7" t="str">
        <f t="shared" si="0"/>
        <v>12</v>
      </c>
      <c r="AE7" t="str">
        <f t="shared" si="0"/>
        <v>25</v>
      </c>
      <c r="AF7" t="str">
        <f t="shared" si="0"/>
        <v>56</v>
      </c>
      <c r="AG7" t="str">
        <f t="shared" si="0"/>
        <v>61</v>
      </c>
      <c r="AH7" t="str">
        <f t="shared" si="0"/>
        <v>13</v>
      </c>
      <c r="AI7" t="str">
        <f>CONCATENATE(J7,K7)</f>
        <v>34</v>
      </c>
      <c r="AJ7" t="str">
        <f t="shared" si="1"/>
        <v>45</v>
      </c>
      <c r="AK7" t="str">
        <f t="shared" si="1"/>
        <v>56</v>
      </c>
    </row>
    <row r="10" spans="2:37" x14ac:dyDescent="0.2">
      <c r="E10" t="s">
        <v>13</v>
      </c>
    </row>
    <row r="11" spans="2:37" x14ac:dyDescent="0.2">
      <c r="E11" t="s">
        <v>14</v>
      </c>
    </row>
    <row r="12" spans="2:37" x14ac:dyDescent="0.2">
      <c r="E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rachelblaser</cp:lastModifiedBy>
  <dcterms:created xsi:type="dcterms:W3CDTF">2018-01-16T20:41:18Z</dcterms:created>
  <dcterms:modified xsi:type="dcterms:W3CDTF">2018-01-23T06:12:41Z</dcterms:modified>
</cp:coreProperties>
</file>